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I:\Floodplain\Website Updates\2021 Redesign\Files for FTP\2021 Floodplain Manual\"/>
    </mc:Choice>
  </mc:AlternateContent>
  <xr:revisionPtr revIDLastSave="0" documentId="8_{522849E7-6674-4104-ABB1-B6794DB089B3}" xr6:coauthVersionLast="47" xr6:coauthVersionMax="47" xr10:uidLastSave="{00000000-0000-0000-0000-000000000000}"/>
  <workbookProtection workbookAlgorithmName="SHA-512" workbookHashValue="4MnagSitbd66A8hvtcKLf0ZzsvPAXaVxDxjwDHyhuKM2zsARicyyMhIdrPEqczUidcaohO4NNYC2yELT3xM5LQ==" workbookSaltValue="eZc8QZo/QboznWheBCgKGw==" workbookSpinCount="100000" lockStructure="1"/>
  <bookViews>
    <workbookView xWindow="-120" yWindow="-120" windowWidth="38640" windowHeight="21240" xr2:uid="{00000000-000D-0000-FFFF-FFFF00000000}"/>
  </bookViews>
  <sheets>
    <sheet name="SI SD Cost Breakdown" sheetId="2" r:id="rId1"/>
    <sheet name="Review Sheet" sheetId="3" state="hidden" r:id="rId2"/>
  </sheets>
  <definedNames>
    <definedName name="_xlnm.Print_Area" localSheetId="0">'SI SD Cost Breakdown'!$A$1:$G$31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3" i="3"/>
  <c r="D23" i="3"/>
  <c r="G8" i="3"/>
  <c r="B4" i="3" l="1"/>
  <c r="B3" i="3"/>
  <c r="B2" i="3"/>
  <c r="G22" i="2"/>
  <c r="G9" i="3" l="1"/>
  <c r="G10" i="3"/>
  <c r="G11" i="3"/>
  <c r="G12" i="3"/>
  <c r="G13" i="3"/>
  <c r="G14" i="3"/>
  <c r="G15" i="3"/>
  <c r="G16" i="3"/>
  <c r="D9" i="3"/>
  <c r="D10" i="3"/>
  <c r="D14" i="3"/>
  <c r="D15" i="3"/>
  <c r="D16" i="3"/>
  <c r="D17" i="3"/>
  <c r="D18" i="3"/>
  <c r="D19" i="3"/>
  <c r="D8" i="3"/>
  <c r="D25" i="2"/>
  <c r="G17" i="3" l="1"/>
  <c r="D20" i="3"/>
  <c r="D29" i="2"/>
  <c r="D30" i="2" s="1"/>
  <c r="D24" i="3" l="1"/>
  <c r="D25" i="3" s="1"/>
  <c r="A26" i="3" s="1"/>
  <c r="F19" i="3"/>
</calcChain>
</file>

<file path=xl/sharedStrings.xml><?xml version="1.0" encoding="utf-8"?>
<sst xmlns="http://schemas.openxmlformats.org/spreadsheetml/2006/main" count="77" uniqueCount="38">
  <si>
    <t>Cost Breakdown Sheet for Substantial Improvement/Substantial Damage Estimations</t>
  </si>
  <si>
    <t>Property Address</t>
  </si>
  <si>
    <t>GPIN</t>
  </si>
  <si>
    <t>= required input data</t>
  </si>
  <si>
    <t>Total Project Cost</t>
  </si>
  <si>
    <t>Costs that Must be Included</t>
  </si>
  <si>
    <t>Costs to be Excluded</t>
  </si>
  <si>
    <t>Item</t>
  </si>
  <si>
    <t>Cost ($)</t>
  </si>
  <si>
    <r>
      <rPr>
        <b/>
        <sz val="10.5"/>
        <color theme="1"/>
        <rFont val="Calibri"/>
        <family val="2"/>
        <scheme val="minor"/>
      </rPr>
      <t>Materials and labor</t>
    </r>
    <r>
      <rPr>
        <sz val="10.5"/>
        <color theme="1"/>
        <rFont val="Calibri"/>
        <family val="2"/>
        <scheme val="minor"/>
      </rPr>
      <t>, including the estimated value of donated or discounted materials and owner or volunteer labor</t>
    </r>
  </si>
  <si>
    <t>Clean-up and trash removal</t>
  </si>
  <si>
    <r>
      <rPr>
        <b/>
        <sz val="10.5"/>
        <color theme="1"/>
        <rFont val="Calibri"/>
        <family val="2"/>
        <scheme val="minor"/>
      </rPr>
      <t>Site preparation related to the improvement or repair</t>
    </r>
    <r>
      <rPr>
        <sz val="10.5"/>
        <color theme="1"/>
        <rFont val="Calibri"/>
        <family val="2"/>
        <scheme val="minor"/>
      </rPr>
      <t xml:space="preserve"> (e.g., foundation excavation or filling in basements)</t>
    </r>
  </si>
  <si>
    <r>
      <rPr>
        <b/>
        <sz val="10.5"/>
        <color theme="1"/>
        <rFont val="Calibri"/>
        <family val="2"/>
        <scheme val="minor"/>
      </rPr>
      <t>Costs to temporarily stabilize a building</t>
    </r>
    <r>
      <rPr>
        <sz val="10.5"/>
        <color theme="1"/>
        <rFont val="Calibri"/>
        <family val="2"/>
        <scheme val="minor"/>
      </rPr>
      <t xml:space="preserve"> so that it is safe to enter to evaluate and identify required repairs</t>
    </r>
  </si>
  <si>
    <t>Demolition and construction debris disposal</t>
  </si>
  <si>
    <t>Costs to obtain or prepare plans and specifications</t>
  </si>
  <si>
    <r>
      <rPr>
        <b/>
        <sz val="10.5"/>
        <color theme="1"/>
        <rFont val="Calibri"/>
        <family val="2"/>
        <scheme val="minor"/>
      </rPr>
      <t>Labor and other costs associated with demolishing, moving, or altering building components</t>
    </r>
    <r>
      <rPr>
        <sz val="10.5"/>
        <color theme="1"/>
        <rFont val="Calibri"/>
        <family val="2"/>
        <scheme val="minor"/>
      </rPr>
      <t xml:space="preserve"> to accommodate improvements, additions, and making repairs</t>
    </r>
  </si>
  <si>
    <t>Land survey costs</t>
  </si>
  <si>
    <r>
      <rPr>
        <b/>
        <sz val="10.5"/>
        <color theme="1"/>
        <rFont val="Calibri"/>
        <family val="2"/>
        <scheme val="minor"/>
      </rPr>
      <t>Costs associated with elevating a structure</t>
    </r>
    <r>
      <rPr>
        <sz val="10.5"/>
        <color theme="1"/>
        <rFont val="Calibri"/>
        <family val="2"/>
        <scheme val="minor"/>
      </rPr>
      <t xml:space="preserve"> when the proposed elevation is lower than the BFE</t>
    </r>
  </si>
  <si>
    <t>Permit fees and inspection fees</t>
  </si>
  <si>
    <r>
      <rPr>
        <b/>
        <sz val="10.5"/>
        <color theme="1"/>
        <rFont val="Calibri"/>
        <family val="2"/>
        <scheme val="minor"/>
      </rPr>
      <t xml:space="preserve">Costs associated with complying with any other regulations or code requirement </t>
    </r>
    <r>
      <rPr>
        <sz val="10.5"/>
        <color theme="1"/>
        <rFont val="Calibri"/>
        <family val="2"/>
        <scheme val="minor"/>
      </rPr>
      <t>that is triggered by the work, including costs to comply with the requirements of the Americans with Disabilities Act (ADA)</t>
    </r>
  </si>
  <si>
    <r>
      <rPr>
        <b/>
        <sz val="10.5"/>
        <color theme="1"/>
        <rFont val="Calibri"/>
        <family val="2"/>
        <scheme val="minor"/>
      </rPr>
      <t>Carpeting and recarpeting</t>
    </r>
    <r>
      <rPr>
        <sz val="10.5"/>
        <color theme="1"/>
        <rFont val="Calibri"/>
        <family val="2"/>
        <scheme val="minor"/>
      </rPr>
      <t xml:space="preserve"> installed over finished flooring such as wood or tiling</t>
    </r>
  </si>
  <si>
    <t>Construction management and supervision</t>
  </si>
  <si>
    <r>
      <rPr>
        <b/>
        <sz val="10.5"/>
        <color theme="1"/>
        <rFont val="Calibri"/>
        <family val="2"/>
        <scheme val="minor"/>
      </rPr>
      <t>Outside improvements</t>
    </r>
    <r>
      <rPr>
        <sz val="10.5"/>
        <color theme="1"/>
        <rFont val="Calibri"/>
        <family val="2"/>
        <scheme val="minor"/>
      </rPr>
      <t>, including landscaping, irrigation, sidewalks, driveways, fences, yard lights, swimming pools, pool enclosures, and detached accessory structures (e.g., garages, sheds, and gazebos)</t>
    </r>
  </si>
  <si>
    <t>Contractor’s overhead and profit</t>
  </si>
  <si>
    <r>
      <rPr>
        <b/>
        <sz val="10.5"/>
        <color theme="1"/>
        <rFont val="Calibri"/>
        <family val="2"/>
        <scheme val="minor"/>
      </rPr>
      <t>Costs required for the minimum necessary work to correct existing violations</t>
    </r>
    <r>
      <rPr>
        <sz val="10.5"/>
        <color theme="1"/>
        <rFont val="Calibri"/>
        <family val="2"/>
        <scheme val="minor"/>
      </rPr>
      <t xml:space="preserve"> of health, safety, and sanitary codes</t>
    </r>
  </si>
  <si>
    <t>Sales taxes on materials</t>
  </si>
  <si>
    <r>
      <rPr>
        <b/>
        <sz val="10.5"/>
        <color theme="1"/>
        <rFont val="Calibri"/>
        <family val="2"/>
        <scheme val="minor"/>
      </rPr>
      <t>Plug-in appliances</t>
    </r>
    <r>
      <rPr>
        <sz val="10.5"/>
        <color theme="1"/>
        <rFont val="Calibri"/>
        <family val="2"/>
        <scheme val="minor"/>
      </rPr>
      <t xml:space="preserve"> such as washing machines, dryers, and stoves</t>
    </r>
  </si>
  <si>
    <r>
      <rPr>
        <b/>
        <sz val="10.5"/>
        <color theme="1"/>
        <rFont val="Calibri"/>
        <family val="2"/>
        <scheme val="minor"/>
      </rPr>
      <t>Structural elements and exterior finishes</t>
    </r>
    <r>
      <rPr>
        <sz val="10.5"/>
        <color theme="1"/>
        <rFont val="Calibri"/>
        <family val="2"/>
        <scheme val="minor"/>
      </rPr>
      <t xml:space="preserve">, including: </t>
    </r>
    <r>
      <rPr>
        <i/>
        <sz val="10.5"/>
        <color theme="1"/>
        <rFont val="Calibri"/>
        <family val="2"/>
        <scheme val="minor"/>
      </rPr>
      <t>Foundations (e.g., spread or continuous foundation footings, perimeter walls, chain- walls, pilings, columns, posts, etc.); Monolithic or other types of concrete slabs; Bearing walls, tie beams, trusses; Joists, beams, subflooring, framing, ceilings; Interior non-bearing walls; Exterior finishes (e.g., brick, stucco, siding, painting, and trim); Windows and exterior doors; Roofing, gutters, and downspouts; Hardware; Attached decks and porches.</t>
    </r>
  </si>
  <si>
    <t>Total Costs Excluded</t>
  </si>
  <si>
    <r>
      <rPr>
        <b/>
        <sz val="10.5"/>
        <color theme="1"/>
        <rFont val="Calibri"/>
        <family val="2"/>
        <scheme val="minor"/>
      </rPr>
      <t>Interior finish elements</t>
    </r>
    <r>
      <rPr>
        <sz val="10.5"/>
        <color theme="1"/>
        <rFont val="Calibri"/>
        <family val="2"/>
        <scheme val="minor"/>
      </rPr>
      <t xml:space="preserve">, including: </t>
    </r>
    <r>
      <rPr>
        <i/>
        <sz val="10.5"/>
        <color theme="1"/>
        <rFont val="Calibri"/>
        <family val="2"/>
        <scheme val="minor"/>
      </rPr>
      <t>Floor finishes (e.g., hardwood, ceramic, vinyl, linoleum, stone, and wall-to-wall carpet over subflooring); Bathroom tiling and fixtures; Wall finishes (e.g., drywall, paint, stucco, plaster, paneling, and marble); Built-in cabinets (e.g., kitchen, utility, entertainment, storage, and bathroom); Interior doors; Interior finish carpentry; Built-in bookcases and furniture; Hardware; Insulation.</t>
    </r>
  </si>
  <si>
    <r>
      <rPr>
        <b/>
        <sz val="10.5"/>
        <color theme="1"/>
        <rFont val="Calibri"/>
        <family val="2"/>
        <scheme val="minor"/>
      </rPr>
      <t>Utility and service equipment</t>
    </r>
    <r>
      <rPr>
        <sz val="10.5"/>
        <color theme="1"/>
        <rFont val="Calibri"/>
        <family val="2"/>
        <scheme val="minor"/>
      </rPr>
      <t xml:space="preserve">, including: </t>
    </r>
    <r>
      <rPr>
        <i/>
        <sz val="10.5"/>
        <color theme="1"/>
        <rFont val="Calibri"/>
        <family val="2"/>
        <scheme val="minor"/>
      </rPr>
      <t>Heating, ventilation, and air conditioning (HVAC) equipment; Plumbing fixtures and piping; Electrical wiring, outlets, and switches; Light fixtures and ceiling fans; Security systems; Built-in appliances; Central vacuum systems; Water filtration, conditioning, and recirculation systems.</t>
    </r>
    <r>
      <rPr>
        <sz val="10.5"/>
        <color theme="1"/>
        <rFont val="Calibri"/>
        <family val="2"/>
        <scheme val="minor"/>
      </rPr>
      <t xml:space="preserve"> </t>
    </r>
  </si>
  <si>
    <t>Total Costs Included</t>
  </si>
  <si>
    <t>Substantial Improvement/Damage Estimation Determination</t>
  </si>
  <si>
    <t>Tax Assessed Value of Structure (without land)</t>
  </si>
  <si>
    <t>Costs of Improvement/Damage</t>
  </si>
  <si>
    <t>Improvement/Damage %</t>
  </si>
  <si>
    <r>
      <rPr>
        <b/>
        <sz val="14"/>
        <color theme="1"/>
        <rFont val="Calibri"/>
        <family val="2"/>
        <scheme val="minor"/>
      </rPr>
      <t>Directions:</t>
    </r>
    <r>
      <rPr>
        <sz val="14"/>
        <color theme="1"/>
        <rFont val="Calibri"/>
        <family val="2"/>
        <scheme val="minor"/>
      </rPr>
      <t xml:space="preserve"> Fill in each blue cell below and submit the completed version with your Floodplain Development Permit application. The Total Costs Included + Total Costs Excluded must equel the Total Project Cost. Additional documentation, such as cost estimates from a contractor or receipts, may be required as part of your permit application. </t>
    </r>
  </si>
  <si>
    <t>Henrico County
Cost Breakdown Sheet for Substantial Improvement/Substantial Damage Estimations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</si>
</sst>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5" fillId="0" borderId="0" xfId="0" applyFont="1"/>
    <xf numFmtId="0" fontId="4" fillId="0" borderId="0" xfId="0" applyFont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44" fontId="0" fillId="6" borderId="1" xfId="2" applyFont="1" applyFill="1" applyBorder="1" applyAlignment="1" applyProtection="1">
      <alignment vertical="center"/>
      <protection locked="0"/>
    </xf>
    <xf numFmtId="44" fontId="1" fillId="6" borderId="1" xfId="2" applyFont="1" applyFill="1" applyBorder="1" applyProtection="1">
      <protection locked="0"/>
    </xf>
    <xf numFmtId="44" fontId="8" fillId="3" borderId="1" xfId="0" applyNumberFormat="1" applyFont="1" applyFill="1" applyBorder="1" applyProtection="1">
      <protection hidden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Protection="1"/>
    <xf numFmtId="0" fontId="0" fillId="0" borderId="0" xfId="0" applyProtection="1"/>
    <xf numFmtId="0" fontId="0" fillId="6" borderId="0" xfId="0" applyFill="1" applyProtection="1"/>
    <xf numFmtId="0" fontId="0" fillId="0" borderId="0" xfId="0" quotePrefix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vertical="center"/>
    </xf>
    <xf numFmtId="0" fontId="4" fillId="0" borderId="1" xfId="0" quotePrefix="1" applyFont="1" applyBorder="1" applyAlignment="1" applyProtection="1">
      <alignment vertical="top" wrapText="1"/>
    </xf>
    <xf numFmtId="44" fontId="5" fillId="6" borderId="1" xfId="2" applyFont="1" applyFill="1" applyBorder="1" applyAlignment="1" applyProtection="1">
      <alignment vertical="center"/>
    </xf>
    <xf numFmtId="0" fontId="5" fillId="0" borderId="1" xfId="0" quotePrefix="1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right" vertical="center" wrapText="1"/>
    </xf>
    <xf numFmtId="44" fontId="1" fillId="0" borderId="1" xfId="0" applyNumberFormat="1" applyFont="1" applyBorder="1" applyAlignment="1" applyProtection="1">
      <alignment vertical="center"/>
    </xf>
    <xf numFmtId="44" fontId="1" fillId="0" borderId="1" xfId="0" applyNumberFormat="1" applyFont="1" applyBorder="1" applyProtection="1"/>
    <xf numFmtId="0" fontId="0" fillId="0" borderId="0" xfId="0" applyAlignment="1" applyProtection="1">
      <alignment horizontal="left" vertical="center" wrapText="1"/>
    </xf>
    <xf numFmtId="44" fontId="1" fillId="6" borderId="1" xfId="2" applyFont="1" applyFill="1" applyBorder="1" applyProtection="1"/>
    <xf numFmtId="164" fontId="8" fillId="3" borderId="1" xfId="1" applyNumberFormat="1" applyFont="1" applyFill="1" applyBorder="1" applyProtection="1">
      <protection hidden="1"/>
    </xf>
    <xf numFmtId="0" fontId="0" fillId="10" borderId="0" xfId="0" applyFill="1"/>
    <xf numFmtId="0" fontId="3" fillId="10" borderId="2" xfId="0" applyFont="1" applyFill="1" applyBorder="1" applyAlignment="1">
      <alignment horizontal="center" vertical="center" wrapText="1"/>
    </xf>
    <xf numFmtId="0" fontId="4" fillId="10" borderId="1" xfId="0" quotePrefix="1" applyFont="1" applyFill="1" applyBorder="1" applyAlignment="1">
      <alignment vertical="top" wrapText="1"/>
    </xf>
    <xf numFmtId="0" fontId="5" fillId="10" borderId="1" xfId="0" quotePrefix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right" vertical="center" wrapText="1"/>
    </xf>
    <xf numFmtId="0" fontId="3" fillId="10" borderId="10" xfId="0" applyFont="1" applyFill="1" applyBorder="1" applyAlignment="1">
      <alignment vertical="center" wrapText="1"/>
    </xf>
    <xf numFmtId="0" fontId="3" fillId="0" borderId="11" xfId="0" applyFont="1" applyBorder="1"/>
    <xf numFmtId="0" fontId="0" fillId="10" borderId="0" xfId="0" applyFill="1" applyBorder="1"/>
    <xf numFmtId="0" fontId="3" fillId="10" borderId="0" xfId="0" applyFont="1" applyFill="1" applyBorder="1" applyAlignment="1">
      <alignment vertical="center" wrapText="1"/>
    </xf>
    <xf numFmtId="0" fontId="0" fillId="0" borderId="0" xfId="0" applyBorder="1"/>
    <xf numFmtId="0" fontId="0" fillId="6" borderId="0" xfId="0" applyFill="1" applyBorder="1"/>
    <xf numFmtId="0" fontId="0" fillId="10" borderId="0" xfId="0" quotePrefix="1" applyFill="1" applyBorder="1" applyAlignment="1"/>
    <xf numFmtId="0" fontId="0" fillId="10" borderId="10" xfId="0" quotePrefix="1" applyFill="1" applyBorder="1" applyAlignment="1"/>
    <xf numFmtId="0" fontId="3" fillId="10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/>
    </xf>
    <xf numFmtId="44" fontId="5" fillId="6" borderId="13" xfId="2" applyFont="1" applyFill="1" applyBorder="1" applyAlignment="1" applyProtection="1">
      <alignment vertical="center"/>
      <protection locked="0"/>
    </xf>
    <xf numFmtId="0" fontId="0" fillId="10" borderId="10" xfId="0" applyFill="1" applyBorder="1"/>
    <xf numFmtId="0" fontId="0" fillId="10" borderId="9" xfId="0" applyFill="1" applyBorder="1" applyAlignment="1">
      <alignment horizontal="left" vertical="center" wrapText="1"/>
    </xf>
    <xf numFmtId="0" fontId="0" fillId="10" borderId="0" xfId="0" applyFill="1" applyBorder="1" applyAlignment="1">
      <alignment horizontal="left" vertical="center" wrapText="1"/>
    </xf>
    <xf numFmtId="164" fontId="8" fillId="3" borderId="18" xfId="1" applyNumberFormat="1" applyFont="1" applyFill="1" applyBorder="1" applyProtection="1">
      <protection hidden="1"/>
    </xf>
    <xf numFmtId="0" fontId="0" fillId="10" borderId="19" xfId="0" applyFill="1" applyBorder="1"/>
    <xf numFmtId="0" fontId="0" fillId="10" borderId="20" xfId="0" applyFill="1" applyBorder="1"/>
    <xf numFmtId="0" fontId="9" fillId="10" borderId="9" xfId="0" applyFont="1" applyFill="1" applyBorder="1" applyAlignment="1" applyProtection="1">
      <alignment horizontal="center" vertical="center" wrapText="1"/>
    </xf>
    <xf numFmtId="0" fontId="9" fillId="10" borderId="0" xfId="0" applyFont="1" applyFill="1" applyBorder="1" applyAlignment="1" applyProtection="1">
      <alignment horizontal="center" vertical="center" wrapText="1"/>
    </xf>
    <xf numFmtId="0" fontId="3" fillId="10" borderId="10" xfId="0" applyFont="1" applyFill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44" fontId="1" fillId="10" borderId="1" xfId="0" applyNumberFormat="1" applyFont="1" applyFill="1" applyBorder="1" applyProtection="1">
      <protection hidden="1"/>
    </xf>
    <xf numFmtId="44" fontId="1" fillId="10" borderId="13" xfId="0" applyNumberFormat="1" applyFont="1" applyFill="1" applyBorder="1" applyAlignment="1" applyProtection="1">
      <alignment vertical="center"/>
      <protection hidden="1"/>
    </xf>
    <xf numFmtId="0" fontId="0" fillId="10" borderId="15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left" vertical="center" wrapText="1"/>
    </xf>
    <xf numFmtId="0" fontId="5" fillId="10" borderId="4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 vertical="center" wrapText="1"/>
    </xf>
    <xf numFmtId="0" fontId="10" fillId="9" borderId="0" xfId="0" applyFont="1" applyFill="1" applyBorder="1" applyAlignment="1" applyProtection="1">
      <alignment horizontal="left" vertical="center" wrapText="1"/>
    </xf>
    <xf numFmtId="0" fontId="0" fillId="6" borderId="1" xfId="0" applyFill="1" applyBorder="1" applyAlignment="1" applyProtection="1">
      <alignment horizontal="left"/>
      <protection locked="0"/>
    </xf>
    <xf numFmtId="0" fontId="1" fillId="5" borderId="1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right" vertical="center" wrapText="1"/>
    </xf>
    <xf numFmtId="0" fontId="1" fillId="10" borderId="4" xfId="0" applyFont="1" applyFill="1" applyBorder="1" applyAlignment="1">
      <alignment horizontal="right" vertical="center" wrapText="1"/>
    </xf>
    <xf numFmtId="0" fontId="1" fillId="10" borderId="5" xfId="0" applyFont="1" applyFill="1" applyBorder="1" applyAlignment="1">
      <alignment horizontal="right" vertical="center" wrapText="1"/>
    </xf>
    <xf numFmtId="0" fontId="4" fillId="10" borderId="1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left" vertical="center" wrapText="1"/>
    </xf>
    <xf numFmtId="44" fontId="0" fillId="6" borderId="1" xfId="2" applyFon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right" vertical="center" wrapText="1"/>
    </xf>
    <xf numFmtId="0" fontId="1" fillId="0" borderId="4" xfId="0" applyFont="1" applyBorder="1" applyAlignment="1" applyProtection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left"/>
    </xf>
    <xf numFmtId="44" fontId="0" fillId="6" borderId="1" xfId="2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wrapText="1"/>
    </xf>
    <xf numFmtId="0" fontId="1" fillId="5" borderId="4" xfId="0" applyFont="1" applyFill="1" applyBorder="1" applyAlignment="1" applyProtection="1">
      <alignment horizontal="center" wrapText="1"/>
    </xf>
    <xf numFmtId="0" fontId="1" fillId="5" borderId="5" xfId="0" applyFont="1" applyFill="1" applyBorder="1" applyAlignment="1" applyProtection="1">
      <alignment horizontal="center" wrapText="1"/>
    </xf>
  </cellXfs>
  <cellStyles count="3">
    <cellStyle name="Currency" xfId="2" builtinId="4"/>
    <cellStyle name="Normal" xfId="0" builtinId="0"/>
    <cellStyle name="Percent" xfId="1" builtinId="5"/>
  </cellStyles>
  <dxfs count="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389194</xdr:colOff>
      <xdr:row>0</xdr:row>
      <xdr:rowOff>61453</xdr:rowOff>
    </xdr:from>
    <xdr:to>
      <xdr:col>0</xdr:col>
      <xdr:colOff>1003710</xdr:colOff>
      <xdr:row>0</xdr:row>
      <xdr:rowOff>675969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8925E2-1E6F-4DF6-9D06-61564AC1E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194" y="61453"/>
          <a:ext cx="614516" cy="614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22665-6C80-40BB-9130-EE041636796A}">
  <sheetPr>
    <pageSetUpPr fitToPage="1"/>
  </sheetPr>
  <dimension ref="A1:I32"/>
  <sheetViews>
    <sheetView tabSelected="1" zoomScale="93" zoomScaleNormal="93" workbookViewId="0">
      <selection activeCell="J15" sqref="J15"/>
    </sheetView>
  </sheetViews>
  <sheetFormatPr defaultRowHeight="87" customHeight="1" x14ac:dyDescent="0.25"/>
  <cols>
    <col min="1" max="1" width="21.7109375" style="1" customWidth="1"/>
    <col min="2" max="3" width="24.140625" style="1" customWidth="1"/>
    <col min="4" max="4" width="17.5703125" customWidth="1"/>
    <col min="6" max="6" width="72.5703125" customWidth="1"/>
    <col min="7" max="7" width="19.85546875" customWidth="1"/>
    <col min="9" max="9" width="9.140625" style="2"/>
  </cols>
  <sheetData>
    <row r="1" spans="1:9" ht="57.75" customHeight="1" x14ac:dyDescent="0.25">
      <c r="A1" s="75" t="s">
        <v>37</v>
      </c>
      <c r="B1" s="76"/>
      <c r="C1" s="76"/>
      <c r="D1" s="76"/>
      <c r="E1" s="76"/>
      <c r="F1" s="76"/>
      <c r="G1" s="77"/>
    </row>
    <row r="2" spans="1:9" ht="21" x14ac:dyDescent="0.25">
      <c r="A2" s="51"/>
      <c r="B2" s="52"/>
      <c r="C2" s="52"/>
      <c r="D2" s="52"/>
      <c r="E2" s="52"/>
      <c r="F2" s="52"/>
      <c r="G2" s="53"/>
    </row>
    <row r="3" spans="1:9" ht="21" x14ac:dyDescent="0.25">
      <c r="A3" s="51"/>
      <c r="B3" s="68" t="s">
        <v>36</v>
      </c>
      <c r="C3" s="68"/>
      <c r="D3" s="68"/>
      <c r="E3" s="68"/>
      <c r="F3" s="68"/>
      <c r="G3" s="54"/>
    </row>
    <row r="4" spans="1:9" ht="21" x14ac:dyDescent="0.25">
      <c r="A4" s="51"/>
      <c r="B4" s="68"/>
      <c r="C4" s="68"/>
      <c r="D4" s="68"/>
      <c r="E4" s="68"/>
      <c r="F4" s="68"/>
      <c r="G4" s="53"/>
    </row>
    <row r="5" spans="1:9" ht="21" x14ac:dyDescent="0.25">
      <c r="A5" s="51"/>
      <c r="B5" s="68"/>
      <c r="C5" s="68"/>
      <c r="D5" s="68"/>
      <c r="E5" s="68"/>
      <c r="F5" s="68"/>
      <c r="G5" s="53"/>
    </row>
    <row r="6" spans="1:9" ht="21" x14ac:dyDescent="0.25">
      <c r="A6" s="51"/>
      <c r="B6" s="52"/>
      <c r="C6" s="52"/>
      <c r="D6" s="52"/>
      <c r="E6" s="52"/>
      <c r="F6" s="52"/>
      <c r="G6" s="53"/>
    </row>
    <row r="7" spans="1:9" ht="18.75" x14ac:dyDescent="0.3">
      <c r="A7" s="35" t="s">
        <v>1</v>
      </c>
      <c r="B7" s="69"/>
      <c r="C7" s="69"/>
      <c r="D7" s="36"/>
      <c r="E7" s="37"/>
      <c r="F7" s="37"/>
      <c r="G7" s="34"/>
    </row>
    <row r="8" spans="1:9" ht="18.75" x14ac:dyDescent="0.3">
      <c r="A8" s="35" t="s">
        <v>2</v>
      </c>
      <c r="B8" s="69"/>
      <c r="C8" s="69"/>
      <c r="D8" s="38"/>
      <c r="E8" s="39"/>
      <c r="F8" s="40" t="s">
        <v>3</v>
      </c>
      <c r="G8" s="41"/>
    </row>
    <row r="9" spans="1:9" ht="18.75" x14ac:dyDescent="0.3">
      <c r="A9" s="35" t="s">
        <v>4</v>
      </c>
      <c r="B9" s="86"/>
      <c r="C9" s="86"/>
      <c r="D9" s="36"/>
      <c r="E9" s="36"/>
      <c r="F9" s="36"/>
      <c r="G9" s="41"/>
    </row>
    <row r="10" spans="1:9" ht="18.75" x14ac:dyDescent="0.25">
      <c r="A10" s="42"/>
      <c r="B10" s="30"/>
      <c r="C10" s="30"/>
      <c r="D10" s="30"/>
      <c r="E10" s="37"/>
      <c r="F10" s="37"/>
      <c r="G10" s="34"/>
    </row>
    <row r="11" spans="1:9" ht="15.75" x14ac:dyDescent="0.25">
      <c r="A11" s="78" t="s">
        <v>5</v>
      </c>
      <c r="B11" s="79"/>
      <c r="C11" s="79"/>
      <c r="D11" s="79"/>
      <c r="E11" s="36"/>
      <c r="F11" s="73" t="s">
        <v>6</v>
      </c>
      <c r="G11" s="74"/>
    </row>
    <row r="12" spans="1:9" ht="15" x14ac:dyDescent="0.25">
      <c r="A12" s="70" t="s">
        <v>7</v>
      </c>
      <c r="B12" s="71"/>
      <c r="C12" s="72"/>
      <c r="D12" s="5" t="s">
        <v>8</v>
      </c>
      <c r="E12" s="36"/>
      <c r="F12" s="6" t="s">
        <v>7</v>
      </c>
      <c r="G12" s="43" t="s">
        <v>8</v>
      </c>
    </row>
    <row r="13" spans="1:9" ht="15" x14ac:dyDescent="0.25">
      <c r="A13" s="65" t="s">
        <v>9</v>
      </c>
      <c r="B13" s="66"/>
      <c r="C13" s="67"/>
      <c r="D13" s="7"/>
      <c r="E13" s="36"/>
      <c r="F13" s="31" t="s">
        <v>10</v>
      </c>
      <c r="G13" s="44"/>
      <c r="I13" s="3"/>
    </row>
    <row r="14" spans="1:9" ht="28.5" x14ac:dyDescent="0.25">
      <c r="A14" s="65" t="s">
        <v>11</v>
      </c>
      <c r="B14" s="66"/>
      <c r="C14" s="67"/>
      <c r="D14" s="7"/>
      <c r="E14" s="36"/>
      <c r="F14" s="32" t="s">
        <v>12</v>
      </c>
      <c r="G14" s="44"/>
      <c r="I14" s="3"/>
    </row>
    <row r="15" spans="1:9" ht="15" x14ac:dyDescent="0.25">
      <c r="A15" s="83" t="s">
        <v>13</v>
      </c>
      <c r="B15" s="84"/>
      <c r="C15" s="85"/>
      <c r="D15" s="7"/>
      <c r="E15" s="36"/>
      <c r="F15" s="31" t="s">
        <v>14</v>
      </c>
      <c r="G15" s="44"/>
      <c r="I15" s="4"/>
    </row>
    <row r="16" spans="1:9" ht="41.25" customHeight="1" x14ac:dyDescent="0.25">
      <c r="A16" s="65" t="s">
        <v>15</v>
      </c>
      <c r="B16" s="66"/>
      <c r="C16" s="67"/>
      <c r="D16" s="7"/>
      <c r="E16" s="36"/>
      <c r="F16" s="31" t="s">
        <v>16</v>
      </c>
      <c r="G16" s="44"/>
      <c r="I16" s="3"/>
    </row>
    <row r="17" spans="1:9" ht="34.5" customHeight="1" x14ac:dyDescent="0.25">
      <c r="A17" s="65" t="s">
        <v>17</v>
      </c>
      <c r="B17" s="66"/>
      <c r="C17" s="67"/>
      <c r="D17" s="7"/>
      <c r="E17" s="36"/>
      <c r="F17" s="31" t="s">
        <v>18</v>
      </c>
      <c r="G17" s="44"/>
      <c r="I17" s="3"/>
    </row>
    <row r="18" spans="1:9" ht="46.5" customHeight="1" x14ac:dyDescent="0.25">
      <c r="A18" s="65" t="s">
        <v>19</v>
      </c>
      <c r="B18" s="66"/>
      <c r="C18" s="67"/>
      <c r="D18" s="7"/>
      <c r="E18" s="36"/>
      <c r="F18" s="32" t="s">
        <v>20</v>
      </c>
      <c r="G18" s="44"/>
      <c r="I18" s="3"/>
    </row>
    <row r="19" spans="1:9" ht="42.75" x14ac:dyDescent="0.25">
      <c r="A19" s="83" t="s">
        <v>21</v>
      </c>
      <c r="B19" s="84"/>
      <c r="C19" s="85"/>
      <c r="D19" s="7"/>
      <c r="E19" s="36"/>
      <c r="F19" s="32" t="s">
        <v>22</v>
      </c>
      <c r="G19" s="44"/>
      <c r="I19" s="4"/>
    </row>
    <row r="20" spans="1:9" ht="28.5" x14ac:dyDescent="0.25">
      <c r="A20" s="83" t="s">
        <v>23</v>
      </c>
      <c r="B20" s="84"/>
      <c r="C20" s="85"/>
      <c r="D20" s="7"/>
      <c r="E20" s="36"/>
      <c r="F20" s="32" t="s">
        <v>24</v>
      </c>
      <c r="G20" s="44"/>
      <c r="I20" s="4"/>
    </row>
    <row r="21" spans="1:9" ht="15" x14ac:dyDescent="0.25">
      <c r="A21" s="83" t="s">
        <v>25</v>
      </c>
      <c r="B21" s="84"/>
      <c r="C21" s="85"/>
      <c r="D21" s="7"/>
      <c r="E21" s="36"/>
      <c r="F21" s="32" t="s">
        <v>26</v>
      </c>
      <c r="G21" s="44"/>
      <c r="I21" s="4"/>
    </row>
    <row r="22" spans="1:9" ht="105" customHeight="1" x14ac:dyDescent="0.25">
      <c r="A22" s="65" t="s">
        <v>27</v>
      </c>
      <c r="B22" s="66"/>
      <c r="C22" s="67"/>
      <c r="D22" s="7"/>
      <c r="E22" s="36"/>
      <c r="F22" s="33" t="s">
        <v>28</v>
      </c>
      <c r="G22" s="56">
        <f>SUM(G13:G21)</f>
        <v>0</v>
      </c>
    </row>
    <row r="23" spans="1:9" ht="96" customHeight="1" x14ac:dyDescent="0.25">
      <c r="A23" s="65" t="s">
        <v>29</v>
      </c>
      <c r="B23" s="66"/>
      <c r="C23" s="67"/>
      <c r="D23" s="7"/>
      <c r="E23" s="36"/>
      <c r="F23" s="36"/>
      <c r="G23" s="45"/>
      <c r="I23" s="3"/>
    </row>
    <row r="24" spans="1:9" ht="87" customHeight="1" x14ac:dyDescent="0.25">
      <c r="A24" s="65" t="s">
        <v>30</v>
      </c>
      <c r="B24" s="66"/>
      <c r="C24" s="67"/>
      <c r="D24" s="7"/>
      <c r="E24" s="36"/>
      <c r="F24" s="36"/>
      <c r="G24" s="45"/>
      <c r="I24" s="3"/>
    </row>
    <row r="25" spans="1:9" ht="15" x14ac:dyDescent="0.25">
      <c r="A25" s="80" t="s">
        <v>31</v>
      </c>
      <c r="B25" s="81"/>
      <c r="C25" s="82"/>
      <c r="D25" s="55">
        <f>SUM(D13:D24)</f>
        <v>0</v>
      </c>
      <c r="E25" s="36"/>
      <c r="F25" s="36"/>
      <c r="G25" s="45"/>
    </row>
    <row r="26" spans="1:9" ht="15" x14ac:dyDescent="0.25">
      <c r="A26" s="46"/>
      <c r="B26" s="47"/>
      <c r="C26" s="47"/>
      <c r="D26" s="36"/>
      <c r="E26" s="36"/>
      <c r="F26" s="36"/>
      <c r="G26" s="45"/>
    </row>
    <row r="27" spans="1:9" ht="15" x14ac:dyDescent="0.25">
      <c r="A27" s="63" t="s">
        <v>32</v>
      </c>
      <c r="B27" s="64"/>
      <c r="C27" s="64"/>
      <c r="D27" s="64"/>
      <c r="E27" s="36"/>
      <c r="F27" s="36"/>
      <c r="G27" s="45"/>
    </row>
    <row r="28" spans="1:9" ht="15" x14ac:dyDescent="0.25">
      <c r="A28" s="60" t="s">
        <v>33</v>
      </c>
      <c r="B28" s="61"/>
      <c r="C28" s="62"/>
      <c r="D28" s="8"/>
      <c r="E28" s="36"/>
      <c r="F28" s="36"/>
      <c r="G28" s="45"/>
    </row>
    <row r="29" spans="1:9" ht="15" x14ac:dyDescent="0.25">
      <c r="A29" s="60" t="s">
        <v>34</v>
      </c>
      <c r="B29" s="61"/>
      <c r="C29" s="62"/>
      <c r="D29" s="9">
        <f>D25</f>
        <v>0</v>
      </c>
      <c r="E29" s="36"/>
      <c r="F29" s="36"/>
      <c r="G29" s="45"/>
    </row>
    <row r="30" spans="1:9" ht="15.75" thickBot="1" x14ac:dyDescent="0.3">
      <c r="A30" s="57" t="s">
        <v>35</v>
      </c>
      <c r="B30" s="58"/>
      <c r="C30" s="59"/>
      <c r="D30" s="48" t="e">
        <f>D29/D28</f>
        <v>#DIV/0!</v>
      </c>
      <c r="E30" s="49"/>
      <c r="F30" s="49"/>
      <c r="G30" s="50"/>
    </row>
    <row r="31" spans="1:9" ht="87" customHeight="1" x14ac:dyDescent="0.25">
      <c r="A31"/>
      <c r="B31"/>
      <c r="C31"/>
      <c r="G31" s="29"/>
    </row>
    <row r="32" spans="1:9" ht="87" customHeight="1" x14ac:dyDescent="0.25">
      <c r="A32"/>
      <c r="B32"/>
      <c r="C32"/>
    </row>
  </sheetData>
  <sheetProtection algorithmName="SHA-512" hashValue="rgMxHD0GusRVIJ254yuUQCQYICPJRflKvHu6WE1yf6T8QiokxYdeRPmh+DoGFc14RHq2mgjWs0+muKfAjOdT3g==" saltValue="yzSYWihFQhKTJUMeCvU85g==" spinCount="100000" sheet="1" objects="1" scenarios="1"/>
  <mergeCells count="25">
    <mergeCell ref="A1:G1"/>
    <mergeCell ref="A23:C23"/>
    <mergeCell ref="A11:D11"/>
    <mergeCell ref="A25:C25"/>
    <mergeCell ref="A13:C13"/>
    <mergeCell ref="A14:C14"/>
    <mergeCell ref="A15:C15"/>
    <mergeCell ref="A22:C22"/>
    <mergeCell ref="A21:C21"/>
    <mergeCell ref="A20:C20"/>
    <mergeCell ref="A19:C19"/>
    <mergeCell ref="A18:C18"/>
    <mergeCell ref="A17:C17"/>
    <mergeCell ref="A16:C16"/>
    <mergeCell ref="B9:C9"/>
    <mergeCell ref="A30:C30"/>
    <mergeCell ref="A29:C29"/>
    <mergeCell ref="A27:D27"/>
    <mergeCell ref="A24:C24"/>
    <mergeCell ref="B3:F5"/>
    <mergeCell ref="B7:C7"/>
    <mergeCell ref="B8:C8"/>
    <mergeCell ref="A12:C12"/>
    <mergeCell ref="F11:G11"/>
    <mergeCell ref="A28:C28"/>
  </mergeCells>
  <printOptions horizontalCentered="1"/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E9089-8CAB-49B6-8FC2-F59A13E500E6}">
  <dimension ref="A1:I27"/>
  <sheetViews>
    <sheetView zoomScale="85" zoomScaleNormal="85" workbookViewId="0">
      <selection activeCell="F24" sqref="F24"/>
    </sheetView>
  </sheetViews>
  <sheetFormatPr defaultRowHeight="15" x14ac:dyDescent="0.25"/>
  <cols>
    <col min="1" max="1" width="21.7109375" style="1" customWidth="1"/>
    <col min="2" max="3" width="24.140625" style="1" customWidth="1"/>
    <col min="4" max="4" width="17.5703125" customWidth="1"/>
    <col min="6" max="6" width="72.5703125" customWidth="1"/>
    <col min="7" max="7" width="19.85546875" customWidth="1"/>
    <col min="9" max="9" width="9.140625" style="2"/>
  </cols>
  <sheetData>
    <row r="1" spans="1:9" ht="21" x14ac:dyDescent="0.25">
      <c r="A1" s="102" t="s">
        <v>0</v>
      </c>
      <c r="B1" s="102"/>
      <c r="C1" s="102"/>
      <c r="D1" s="102"/>
      <c r="E1" s="102"/>
      <c r="F1" s="102"/>
      <c r="G1" s="10"/>
    </row>
    <row r="2" spans="1:9" ht="18.75" x14ac:dyDescent="0.3">
      <c r="A2" s="11" t="s">
        <v>1</v>
      </c>
      <c r="B2" s="103">
        <f>'SI SD Cost Breakdown'!B7</f>
        <v>0</v>
      </c>
      <c r="C2" s="103"/>
      <c r="D2" s="12"/>
      <c r="E2" s="10"/>
      <c r="F2" s="10"/>
      <c r="G2" s="10"/>
    </row>
    <row r="3" spans="1:9" ht="18.75" x14ac:dyDescent="0.3">
      <c r="A3" s="11" t="s">
        <v>2</v>
      </c>
      <c r="B3" s="103">
        <f>'SI SD Cost Breakdown'!B8</f>
        <v>0</v>
      </c>
      <c r="C3" s="103"/>
      <c r="D3" s="12"/>
      <c r="E3" s="13"/>
      <c r="F3" s="14" t="s">
        <v>3</v>
      </c>
      <c r="G3" s="14"/>
    </row>
    <row r="4" spans="1:9" ht="18.75" x14ac:dyDescent="0.3">
      <c r="A4" s="11" t="s">
        <v>4</v>
      </c>
      <c r="B4" s="104">
        <f>'SI SD Cost Breakdown'!B9</f>
        <v>0</v>
      </c>
      <c r="C4" s="104"/>
      <c r="D4" s="12"/>
      <c r="E4" s="12"/>
      <c r="F4" s="12"/>
      <c r="G4" s="14"/>
    </row>
    <row r="5" spans="1:9" ht="18.75" x14ac:dyDescent="0.25">
      <c r="A5" s="15"/>
      <c r="B5" s="15"/>
      <c r="C5" s="15"/>
      <c r="D5" s="15"/>
      <c r="E5" s="10"/>
      <c r="F5" s="10"/>
      <c r="G5" s="10"/>
    </row>
    <row r="6" spans="1:9" ht="15.75" x14ac:dyDescent="0.25">
      <c r="A6" s="105" t="s">
        <v>5</v>
      </c>
      <c r="B6" s="105"/>
      <c r="C6" s="105"/>
      <c r="D6" s="105"/>
      <c r="E6" s="12"/>
      <c r="F6" s="106" t="s">
        <v>6</v>
      </c>
      <c r="G6" s="106"/>
    </row>
    <row r="7" spans="1:9" x14ac:dyDescent="0.25">
      <c r="A7" s="107" t="s">
        <v>7</v>
      </c>
      <c r="B7" s="108"/>
      <c r="C7" s="109"/>
      <c r="D7" s="16" t="s">
        <v>8</v>
      </c>
      <c r="E7" s="12"/>
      <c r="F7" s="17" t="s">
        <v>7</v>
      </c>
      <c r="G7" s="18" t="s">
        <v>8</v>
      </c>
    </row>
    <row r="8" spans="1:9" x14ac:dyDescent="0.25">
      <c r="A8" s="96" t="s">
        <v>9</v>
      </c>
      <c r="B8" s="97"/>
      <c r="C8" s="98"/>
      <c r="D8" s="19">
        <f>'SI SD Cost Breakdown'!D13</f>
        <v>0</v>
      </c>
      <c r="E8" s="12"/>
      <c r="F8" s="20" t="s">
        <v>10</v>
      </c>
      <c r="G8" s="21">
        <f>'SI SD Cost Breakdown'!G13</f>
        <v>0</v>
      </c>
      <c r="I8" s="3"/>
    </row>
    <row r="9" spans="1:9" ht="28.5" x14ac:dyDescent="0.25">
      <c r="A9" s="96" t="s">
        <v>11</v>
      </c>
      <c r="B9" s="97"/>
      <c r="C9" s="98"/>
      <c r="D9" s="19">
        <f>'SI SD Cost Breakdown'!D14</f>
        <v>0</v>
      </c>
      <c r="E9" s="12"/>
      <c r="F9" s="22" t="s">
        <v>12</v>
      </c>
      <c r="G9" s="21">
        <f>'SI SD Cost Breakdown'!G14</f>
        <v>0</v>
      </c>
      <c r="I9" s="3"/>
    </row>
    <row r="10" spans="1:9" x14ac:dyDescent="0.25">
      <c r="A10" s="93" t="s">
        <v>13</v>
      </c>
      <c r="B10" s="94"/>
      <c r="C10" s="95"/>
      <c r="D10" s="19">
        <f>'SI SD Cost Breakdown'!D15</f>
        <v>0</v>
      </c>
      <c r="E10" s="12"/>
      <c r="F10" s="20" t="s">
        <v>14</v>
      </c>
      <c r="G10" s="21">
        <f>'SI SD Cost Breakdown'!G15</f>
        <v>0</v>
      </c>
      <c r="I10" s="4"/>
    </row>
    <row r="11" spans="1:9" x14ac:dyDescent="0.25">
      <c r="A11" s="96" t="s">
        <v>15</v>
      </c>
      <c r="B11" s="97"/>
      <c r="C11" s="98"/>
      <c r="D11" s="19">
        <f>'SI SD Cost Breakdown'!D16</f>
        <v>0</v>
      </c>
      <c r="E11" s="12"/>
      <c r="F11" s="20" t="s">
        <v>16</v>
      </c>
      <c r="G11" s="21">
        <f>'SI SD Cost Breakdown'!G16</f>
        <v>0</v>
      </c>
      <c r="I11" s="3"/>
    </row>
    <row r="12" spans="1:9" x14ac:dyDescent="0.25">
      <c r="A12" s="96" t="s">
        <v>17</v>
      </c>
      <c r="B12" s="97"/>
      <c r="C12" s="98"/>
      <c r="D12" s="19">
        <f>'SI SD Cost Breakdown'!D17</f>
        <v>0</v>
      </c>
      <c r="E12" s="12"/>
      <c r="F12" s="20" t="s">
        <v>18</v>
      </c>
      <c r="G12" s="21">
        <f>'SI SD Cost Breakdown'!G17</f>
        <v>0</v>
      </c>
      <c r="I12" s="3"/>
    </row>
    <row r="13" spans="1:9" x14ac:dyDescent="0.25">
      <c r="A13" s="96" t="s">
        <v>19</v>
      </c>
      <c r="B13" s="97"/>
      <c r="C13" s="98"/>
      <c r="D13" s="19">
        <f>'SI SD Cost Breakdown'!D18</f>
        <v>0</v>
      </c>
      <c r="E13" s="12"/>
      <c r="F13" s="22" t="s">
        <v>20</v>
      </c>
      <c r="G13" s="21">
        <f>'SI SD Cost Breakdown'!G18</f>
        <v>0</v>
      </c>
      <c r="I13" s="3"/>
    </row>
    <row r="14" spans="1:9" ht="42.75" x14ac:dyDescent="0.25">
      <c r="A14" s="93" t="s">
        <v>21</v>
      </c>
      <c r="B14" s="94"/>
      <c r="C14" s="95"/>
      <c r="D14" s="19">
        <f>'SI SD Cost Breakdown'!D19</f>
        <v>0</v>
      </c>
      <c r="E14" s="12"/>
      <c r="F14" s="22" t="s">
        <v>22</v>
      </c>
      <c r="G14" s="21">
        <f>'SI SD Cost Breakdown'!G19</f>
        <v>0</v>
      </c>
      <c r="I14" s="4"/>
    </row>
    <row r="15" spans="1:9" ht="28.5" x14ac:dyDescent="0.25">
      <c r="A15" s="93" t="s">
        <v>23</v>
      </c>
      <c r="B15" s="94"/>
      <c r="C15" s="95"/>
      <c r="D15" s="19">
        <f>'SI SD Cost Breakdown'!D20</f>
        <v>0</v>
      </c>
      <c r="E15" s="12"/>
      <c r="F15" s="22" t="s">
        <v>24</v>
      </c>
      <c r="G15" s="21">
        <f>'SI SD Cost Breakdown'!G20</f>
        <v>0</v>
      </c>
      <c r="I15" s="4"/>
    </row>
    <row r="16" spans="1:9" x14ac:dyDescent="0.25">
      <c r="A16" s="93" t="s">
        <v>25</v>
      </c>
      <c r="B16" s="94"/>
      <c r="C16" s="95"/>
      <c r="D16" s="19">
        <f>'SI SD Cost Breakdown'!D21</f>
        <v>0</v>
      </c>
      <c r="E16" s="12"/>
      <c r="F16" s="22" t="s">
        <v>26</v>
      </c>
      <c r="G16" s="21">
        <f>'SI SD Cost Breakdown'!G21</f>
        <v>0</v>
      </c>
      <c r="I16" s="4"/>
    </row>
    <row r="17" spans="1:9" ht="90" customHeight="1" x14ac:dyDescent="0.25">
      <c r="A17" s="96" t="s">
        <v>27</v>
      </c>
      <c r="B17" s="97"/>
      <c r="C17" s="98"/>
      <c r="D17" s="19">
        <f>'SI SD Cost Breakdown'!D22</f>
        <v>0</v>
      </c>
      <c r="E17" s="12"/>
      <c r="F17" s="23" t="s">
        <v>28</v>
      </c>
      <c r="G17" s="24">
        <f>SUM(G8:G16)</f>
        <v>0</v>
      </c>
    </row>
    <row r="18" spans="1:9" ht="85.5" customHeight="1" x14ac:dyDescent="0.25">
      <c r="A18" s="96" t="s">
        <v>29</v>
      </c>
      <c r="B18" s="97"/>
      <c r="C18" s="98"/>
      <c r="D18" s="19">
        <f>'SI SD Cost Breakdown'!D23</f>
        <v>0</v>
      </c>
      <c r="E18" s="12"/>
      <c r="F18" s="12"/>
      <c r="G18" s="12"/>
      <c r="I18" s="3"/>
    </row>
    <row r="19" spans="1:9" ht="60" customHeight="1" x14ac:dyDescent="0.25">
      <c r="A19" s="96" t="s">
        <v>30</v>
      </c>
      <c r="B19" s="97"/>
      <c r="C19" s="98"/>
      <c r="D19" s="19">
        <f>'SI SD Cost Breakdown'!D24</f>
        <v>0</v>
      </c>
      <c r="E19" s="12"/>
      <c r="F19" s="91" t="str">
        <f>IF(SUM(D20,G17)=0,"",IF(SUM(D20,G17)=B4,"Costs included and excluded equal the Total Project Costs.",IF(SUM(D20,G17)&lt;&gt;B4,"Costs included and excluded do not equal the total project cost. Additional information is required.")))</f>
        <v/>
      </c>
      <c r="G19" s="91"/>
      <c r="I19" s="3"/>
    </row>
    <row r="20" spans="1:9" x14ac:dyDescent="0.25">
      <c r="A20" s="99" t="s">
        <v>31</v>
      </c>
      <c r="B20" s="100"/>
      <c r="C20" s="101"/>
      <c r="D20" s="25">
        <f>SUM(D8:D19)</f>
        <v>0</v>
      </c>
      <c r="E20" s="12"/>
      <c r="F20" s="12"/>
      <c r="G20" s="12"/>
    </row>
    <row r="21" spans="1:9" x14ac:dyDescent="0.25">
      <c r="A21" s="26"/>
      <c r="B21" s="26"/>
      <c r="C21" s="26"/>
      <c r="D21" s="12"/>
      <c r="E21" s="12"/>
      <c r="F21" s="12"/>
      <c r="G21" s="12"/>
    </row>
    <row r="22" spans="1:9" x14ac:dyDescent="0.25">
      <c r="A22" s="92" t="s">
        <v>32</v>
      </c>
      <c r="B22" s="92"/>
      <c r="C22" s="92"/>
      <c r="D22" s="92"/>
      <c r="E22" s="12"/>
      <c r="F22" s="12"/>
      <c r="G22" s="12"/>
    </row>
    <row r="23" spans="1:9" x14ac:dyDescent="0.25">
      <c r="A23" s="87" t="s">
        <v>33</v>
      </c>
      <c r="B23" s="88"/>
      <c r="C23" s="89"/>
      <c r="D23" s="27">
        <f>'SI SD Cost Breakdown'!D28</f>
        <v>0</v>
      </c>
      <c r="E23" s="12"/>
      <c r="F23" s="12"/>
      <c r="G23" s="12"/>
    </row>
    <row r="24" spans="1:9" x14ac:dyDescent="0.25">
      <c r="A24" s="87" t="s">
        <v>34</v>
      </c>
      <c r="B24" s="88"/>
      <c r="C24" s="89"/>
      <c r="D24" s="9">
        <f>D20</f>
        <v>0</v>
      </c>
      <c r="E24" s="12"/>
      <c r="F24" s="12"/>
      <c r="G24" s="12"/>
    </row>
    <row r="25" spans="1:9" x14ac:dyDescent="0.25">
      <c r="A25" s="87" t="s">
        <v>35</v>
      </c>
      <c r="B25" s="88"/>
      <c r="C25" s="89"/>
      <c r="D25" s="28" t="e">
        <f>D24/D23</f>
        <v>#DIV/0!</v>
      </c>
      <c r="E25" s="12"/>
      <c r="F25" s="12"/>
      <c r="G25" s="12"/>
    </row>
    <row r="26" spans="1:9" ht="15" customHeight="1" x14ac:dyDescent="0.25">
      <c r="A26" s="90" t="e">
        <f>IF(D25&gt;=0.5,"Yes - Substantially Improved/Damaged",  IF(D25&gt;=0.4, "Additional documentation may be required to complete determination. Please contact the Floodplain Administrator.", IF(D25&lt;0.4,"Not Substantially Improved/Damaged")))</f>
        <v>#DIV/0!</v>
      </c>
      <c r="B26" s="90"/>
      <c r="C26" s="90"/>
      <c r="D26" s="90"/>
      <c r="E26" s="12"/>
      <c r="F26" s="12"/>
      <c r="G26" s="12"/>
    </row>
    <row r="27" spans="1:9" x14ac:dyDescent="0.25">
      <c r="A27" s="90"/>
      <c r="B27" s="90"/>
      <c r="C27" s="90"/>
      <c r="D27" s="90"/>
      <c r="E27" s="12"/>
      <c r="F27" s="12"/>
      <c r="G27" s="12"/>
    </row>
  </sheetData>
  <sheetProtection selectLockedCells="1" selectUnlockedCells="1"/>
  <mergeCells count="26">
    <mergeCell ref="A13:C13"/>
    <mergeCell ref="A14:C14"/>
    <mergeCell ref="A15:C15"/>
    <mergeCell ref="A1:F1"/>
    <mergeCell ref="B2:C2"/>
    <mergeCell ref="B3:C3"/>
    <mergeCell ref="B4:C4"/>
    <mergeCell ref="A6:D6"/>
    <mergeCell ref="F6:G6"/>
    <mergeCell ref="A7:C7"/>
    <mergeCell ref="A8:C8"/>
    <mergeCell ref="A9:C9"/>
    <mergeCell ref="A10:C10"/>
    <mergeCell ref="A11:C11"/>
    <mergeCell ref="A12:C12"/>
    <mergeCell ref="A16:C16"/>
    <mergeCell ref="A17:C17"/>
    <mergeCell ref="A18:C18"/>
    <mergeCell ref="A19:C19"/>
    <mergeCell ref="A20:C20"/>
    <mergeCell ref="A23:C23"/>
    <mergeCell ref="A24:C24"/>
    <mergeCell ref="A25:C25"/>
    <mergeCell ref="A26:D27"/>
    <mergeCell ref="F19:G19"/>
    <mergeCell ref="A22:D22"/>
  </mergeCells>
  <conditionalFormatting sqref="F19:G19">
    <cfRule type="containsText" dxfId="4" priority="4" operator="containsText" text="costs included and excluded equal">
      <formula>NOT(ISERROR(SEARCH("costs included and excluded equal",F19)))</formula>
    </cfRule>
    <cfRule type="containsText" dxfId="3" priority="5" operator="containsText" text="do not equal">
      <formula>NOT(ISERROR(SEARCH("do not equal",F19)))</formula>
    </cfRule>
  </conditionalFormatting>
  <conditionalFormatting sqref="A26:D27">
    <cfRule type="containsText" dxfId="2" priority="1" operator="containsText" text="not substantially">
      <formula>NOT(ISERROR(SEARCH("not substantially",A26)))</formula>
    </cfRule>
    <cfRule type="containsText" dxfId="1" priority="2" operator="containsText" text="yes - substantially">
      <formula>NOT(ISERROR(SEARCH("yes - substantially",A26)))</formula>
    </cfRule>
    <cfRule type="containsText" dxfId="0" priority="3" operator="containsText" text="additional documentation">
      <formula>NOT(ISERROR(SEARCH("additional documentation",A26)))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2F2B3E65123C4A9152A290CED16EE3" ma:contentTypeVersion="5" ma:contentTypeDescription="Create a new document." ma:contentTypeScope="" ma:versionID="b5b08a909357e7ac1819dc059e59b1b0">
  <xsd:schema xmlns:xsd="http://www.w3.org/2001/XMLSchema" xmlns:xs="http://www.w3.org/2001/XMLSchema" xmlns:p="http://schemas.microsoft.com/office/2006/metadata/properties" xmlns:ns2="30519131-a867-4471-8119-5857a2791e4c" xmlns:ns3="753304ab-1b4a-439f-867a-249caaac8a53" targetNamespace="http://schemas.microsoft.com/office/2006/metadata/properties" ma:root="true" ma:fieldsID="be6af9c455e8ec1e358738087726bf2f" ns2:_="" ns3:_="">
    <xsd:import namespace="30519131-a867-4471-8119-5857a2791e4c"/>
    <xsd:import namespace="753304ab-1b4a-439f-867a-249caaac8a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19131-a867-4471-8119-5857a2791e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304ab-1b4a-439f-867a-249caaac8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0519131-a867-4471-8119-5857a2791e4c">0000-516692061-362</_dlc_DocId>
    <_dlc_DocIdUrl xmlns="30519131-a867-4471-8119-5857a2791e4c">
      <Url>https://henricova.sharepoint.com/sites/DPW-Design/_layouts/15/DocIdRedir.aspx?ID=0000-516692061-362</Url>
      <Description>0000-516692061-362</Description>
    </_dlc_DocIdUrl>
  </documentManagement>
</p:properties>
</file>

<file path=customXml/itemProps1.xml><?xml version="1.0" encoding="utf-8"?>
<ds:datastoreItem xmlns:ds="http://schemas.openxmlformats.org/officeDocument/2006/customXml" ds:itemID="{1CC40CD9-3A12-4937-B43D-24BBE3CB66DD}"/>
</file>

<file path=customXml/itemProps2.xml><?xml version="1.0" encoding="utf-8"?>
<ds:datastoreItem xmlns:ds="http://schemas.openxmlformats.org/officeDocument/2006/customXml" ds:itemID="{BA973B08-4D29-4732-82B9-5C158420847F}"/>
</file>

<file path=customXml/itemProps3.xml><?xml version="1.0" encoding="utf-8"?>
<ds:datastoreItem xmlns:ds="http://schemas.openxmlformats.org/officeDocument/2006/customXml" ds:itemID="{24B5A499-EE5B-443C-A8C3-21FDB64B6CA5}"/>
</file>

<file path=customXml/itemProps4.xml><?xml version="1.0" encoding="utf-8"?>
<ds:datastoreItem xmlns:ds="http://schemas.openxmlformats.org/officeDocument/2006/customXml" ds:itemID="{0D54C251-49D4-4E1A-B348-6924C6C09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 SD Cost Breakdown</vt:lpstr>
      <vt:lpstr>Review Sheet</vt:lpstr>
      <vt:lpstr>'SI SD Cost Breakdown'!Print_Area</vt:lpstr>
    </vt:vector>
  </TitlesOfParts>
  <Manager/>
  <Company>Virginia IT Infrastructure Partnership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OWE042@henrico.us</dc:creator>
  <cp:keywords/>
  <dc:description/>
  <cp:lastModifiedBy>Owen, Kristin</cp:lastModifiedBy>
  <cp:revision/>
  <cp:lastPrinted>2022-04-02T17:24:55Z</cp:lastPrinted>
  <dcterms:created xsi:type="dcterms:W3CDTF">2018-04-19T15:42:54Z</dcterms:created>
  <dcterms:modified xsi:type="dcterms:W3CDTF">2022-04-02T17:30:53Z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0x010100852F2B3E65123C4A9152A290CED16EE3</vt:lpwstr>
  </property>
  <property fmtid="{D5CDD505-2E9C-101B-9397-08002B2CF9AE}" pid="3" name="_dlc_DocIdItemGuid">
    <vt:lpwstr>58787138-592b-40b7-b3d4-fa4e1e06a413</vt:lpwstr>
  </property>
</Properties>
</file>